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xomourelle/Desktop/"/>
    </mc:Choice>
  </mc:AlternateContent>
  <xr:revisionPtr revIDLastSave="0" documentId="8_{A3BC497B-A346-1146-9695-3FED4A109EF5}" xr6:coauthVersionLast="46" xr6:coauthVersionMax="46" xr10:uidLastSave="{00000000-0000-0000-0000-000000000000}"/>
  <bookViews>
    <workbookView xWindow="400" yWindow="460" windowWidth="27980" windowHeight="17040" activeTab="1" xr2:uid="{FB566E29-71F4-B048-B1EE-A115F2B7FD04}"/>
  </bookViews>
  <sheets>
    <sheet name="PR2103-2824 MAQ RECHAZOS" sheetId="1" r:id="rId1"/>
    <sheet name="PR21003-2823 ENGRAN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2" l="1"/>
  <c r="F20" i="2"/>
  <c r="E20" i="2"/>
  <c r="E10" i="2"/>
  <c r="E11" i="2"/>
  <c r="E19" i="2"/>
  <c r="E13" i="2"/>
  <c r="E14" i="2"/>
  <c r="E15" i="2"/>
  <c r="E16" i="2"/>
  <c r="E17" i="2"/>
  <c r="E18" i="2"/>
  <c r="E12" i="2"/>
  <c r="E9" i="2"/>
  <c r="E8" i="2"/>
  <c r="E7" i="2"/>
  <c r="E6" i="2"/>
  <c r="B9" i="1"/>
  <c r="D9" i="1" s="1"/>
  <c r="D8" i="1"/>
  <c r="D7" i="1"/>
  <c r="B6" i="1"/>
  <c r="D6" i="1" s="1"/>
  <c r="G20" i="2" l="1"/>
  <c r="E21" i="2"/>
  <c r="D11" i="1"/>
  <c r="D12" i="1" s="1"/>
</calcChain>
</file>

<file path=xl/sharedStrings.xml><?xml version="1.0" encoding="utf-8"?>
<sst xmlns="http://schemas.openxmlformats.org/spreadsheetml/2006/main" count="37" uniqueCount="31">
  <si>
    <t>RENAULT CACÍA - MODIFICACION MÁQUINAS RECHAZO ARBOL LEVAS</t>
  </si>
  <si>
    <t>PR 2103-2824</t>
  </si>
  <si>
    <t>PARTIDA</t>
  </si>
  <si>
    <t>UNIDADES</t>
  </si>
  <si>
    <t>PU</t>
  </si>
  <si>
    <t>COSTE LINEA</t>
  </si>
  <si>
    <t>PEQUEÑO MATERIAL (CABLE, CANALETAS, …)</t>
  </si>
  <si>
    <t>JORNADAS INTERVENCION TECNICOS EN PLANTA (6 DIAS/MAQ * 2 TEC * 3 MAQ</t>
  </si>
  <si>
    <t>PROGRAMACION PREVIA SOLUCIÓN (1 TEC * 1 DIA)</t>
  </si>
  <si>
    <t>DIETAS DE ESTANCIA (6 DIAS/MAQ * 3 MAQ*2 TECNICOS)</t>
  </si>
  <si>
    <t>TOTAL</t>
  </si>
  <si>
    <t>PRECIO POR MÁQUINA</t>
  </si>
  <si>
    <t>PR 2103-2823</t>
  </si>
  <si>
    <t>RENAULT CACÍA - MODIFICACIONES ENGRANÓMETRO</t>
  </si>
  <si>
    <t>SUMINISTRO HMI COMFORT PANEL HMI 400</t>
  </si>
  <si>
    <t>SUMINISTRO  2 CILINDROS COMPACTOS SMC O SIMILAR 16 MM</t>
  </si>
  <si>
    <t>SUMINISTRO 1 CILINDRO SMC RECOGIDA PINZA Y NUEVO AGARRE PINZA  EN CASCADA</t>
  </si>
  <si>
    <t>SUMINISTRO NUEVA PINZA AGARRE POR EXTERIOR PIEZA (OJIVA SIGUE LA MISMA)</t>
  </si>
  <si>
    <t>SUMINISTRO ACTUADOR LINEAL SMC</t>
  </si>
  <si>
    <t>HORAS PROGRAMACIÓN PLC</t>
  </si>
  <si>
    <t>HORAS AJUSTES Y PRUEBAS DE PROGRAMACIÓN</t>
  </si>
  <si>
    <t>HORAS PROGRAMACIÓN HMI</t>
  </si>
  <si>
    <t>HORAS INSTALACIÓN ELÉCTRICA</t>
  </si>
  <si>
    <t xml:space="preserve">HORAS MONTAJE SOLUCIÓN EN PLANTA </t>
  </si>
  <si>
    <t>SUPLEMENTO PARA ACTUADOR ELÉCTRICO EN LUGAR DE NEUMÁTICO</t>
  </si>
  <si>
    <t>SUMINISTRO DE 4 FINALES DE CARRERA Y SU CABLEADO (cablear 2 y 2 ya existentes)</t>
  </si>
  <si>
    <t>HORAS PREPARACIÓN DOCUMENTACIÓN Y MARCADO CE</t>
  </si>
  <si>
    <t>HORAS DE DISEÑO MECÁNICO</t>
  </si>
  <si>
    <t>PRECIO 1</t>
  </si>
  <si>
    <t>PRECIO 2</t>
  </si>
  <si>
    <t>fact. Corrección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</si>
</sst>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44" fontId="0" fillId="0" borderId="0" xfId="1" applyFont="1"/>
    <xf numFmtId="0" fontId="0" fillId="0" borderId="1" xfId="0" applyBorder="1"/>
    <xf numFmtId="0" fontId="0" fillId="0" borderId="2" xfId="0" applyBorder="1"/>
    <xf numFmtId="44" fontId="0" fillId="0" borderId="2" xfId="1" applyFont="1" applyBorder="1"/>
    <xf numFmtId="44" fontId="0" fillId="0" borderId="3" xfId="1" applyFont="1" applyBorder="1"/>
    <xf numFmtId="0" fontId="0" fillId="0" borderId="4" xfId="0" applyBorder="1"/>
    <xf numFmtId="0" fontId="0" fillId="0" borderId="5" xfId="0" applyBorder="1"/>
    <xf numFmtId="44" fontId="0" fillId="0" borderId="5" xfId="1" applyFont="1" applyBorder="1"/>
    <xf numFmtId="44" fontId="0" fillId="0" borderId="6" xfId="1" applyFont="1" applyBorder="1"/>
    <xf numFmtId="0" fontId="0" fillId="0" borderId="7" xfId="0" applyBorder="1"/>
    <xf numFmtId="0" fontId="0" fillId="0" borderId="8" xfId="0" applyBorder="1"/>
    <xf numFmtId="44" fontId="0" fillId="0" borderId="8" xfId="1" applyFont="1" applyBorder="1"/>
    <xf numFmtId="44" fontId="0" fillId="0" borderId="9" xfId="1" applyFont="1" applyBorder="1"/>
    <xf numFmtId="44" fontId="0" fillId="0" borderId="9" xfId="0" applyNumberFormat="1" applyBorder="1"/>
    <xf numFmtId="0" fontId="2" fillId="2" borderId="1" xfId="0" applyFont="1" applyFill="1" applyBorder="1"/>
    <xf numFmtId="0" fontId="2" fillId="2" borderId="2" xfId="0" applyFont="1" applyFill="1" applyBorder="1"/>
    <xf numFmtId="44" fontId="2" fillId="2" borderId="3" xfId="1" applyFont="1" applyFill="1" applyBorder="1"/>
    <xf numFmtId="44" fontId="0" fillId="0" borderId="0" xfId="0" applyNumberFormat="1"/>
    <xf numFmtId="0" fontId="3" fillId="3" borderId="1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right"/>
    </xf>
    <xf numFmtId="44" fontId="3" fillId="3" borderId="7" xfId="0" applyNumberFormat="1" applyFont="1" applyFill="1" applyBorder="1"/>
    <xf numFmtId="44" fontId="3" fillId="3" borderId="9" xfId="0" applyNumberFormat="1" applyFont="1" applyFill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0" fillId="0" borderId="4" xfId="0" applyFill="1" applyBorder="1"/>
    <xf numFmtId="0" fontId="0" fillId="0" borderId="5" xfId="0" applyFill="1" applyBorder="1"/>
    <xf numFmtId="44" fontId="0" fillId="0" borderId="5" xfId="1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44" fontId="2" fillId="2" borderId="6" xfId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7CD95-84B0-7E48-A589-3AB332DD2A93}">
  <dimension ref="A2:D12"/>
  <sheetViews>
    <sheetView zoomScale="210" zoomScaleNormal="210" workbookViewId="0">
      <selection activeCell="A2" sqref="A2:D13"/>
    </sheetView>
  </sheetViews>
  <sheetFormatPr baseColWidth="10" defaultRowHeight="14" x14ac:dyDescent="0.2"/>
  <cols>
    <col min="1" max="1" width="68.59765625" bestFit="1" customWidth="1"/>
    <col min="4" max="4" width="12.19921875" bestFit="1" customWidth="1"/>
  </cols>
  <sheetData>
    <row r="2" spans="1:4" x14ac:dyDescent="0.2">
      <c r="A2" s="1" t="s">
        <v>0</v>
      </c>
    </row>
    <row r="3" spans="1:4" x14ac:dyDescent="0.2">
      <c r="A3" s="1" t="s">
        <v>1</v>
      </c>
    </row>
    <row r="5" spans="1:4" ht="15" thickBot="1" x14ac:dyDescent="0.25">
      <c r="A5" s="1" t="s">
        <v>2</v>
      </c>
      <c r="B5" s="1" t="s">
        <v>3</v>
      </c>
      <c r="C5" s="1" t="s">
        <v>4</v>
      </c>
      <c r="D5" s="1" t="s">
        <v>5</v>
      </c>
    </row>
    <row r="6" spans="1:4" x14ac:dyDescent="0.2">
      <c r="A6" s="3" t="s">
        <v>7</v>
      </c>
      <c r="B6" s="4">
        <f>6*3*2</f>
        <v>36</v>
      </c>
      <c r="C6" s="5">
        <v>500</v>
      </c>
      <c r="D6" s="6">
        <f>B6*C6</f>
        <v>18000</v>
      </c>
    </row>
    <row r="7" spans="1:4" x14ac:dyDescent="0.2">
      <c r="A7" s="7" t="s">
        <v>8</v>
      </c>
      <c r="B7" s="8">
        <v>1</v>
      </c>
      <c r="C7" s="9">
        <v>550</v>
      </c>
      <c r="D7" s="10">
        <f>B7*C7</f>
        <v>550</v>
      </c>
    </row>
    <row r="8" spans="1:4" x14ac:dyDescent="0.2">
      <c r="A8" s="7" t="s">
        <v>6</v>
      </c>
      <c r="B8" s="8">
        <v>1</v>
      </c>
      <c r="C8" s="9">
        <v>900</v>
      </c>
      <c r="D8" s="10">
        <f>B8*C8</f>
        <v>900</v>
      </c>
    </row>
    <row r="9" spans="1:4" ht="15" thickBot="1" x14ac:dyDescent="0.25">
      <c r="A9" s="11" t="s">
        <v>9</v>
      </c>
      <c r="B9" s="12">
        <f>6*3*2</f>
        <v>36</v>
      </c>
      <c r="C9" s="13">
        <v>100</v>
      </c>
      <c r="D9" s="14">
        <f>B9*C9</f>
        <v>3600</v>
      </c>
    </row>
    <row r="10" spans="1:4" ht="15" thickBot="1" x14ac:dyDescent="0.25">
      <c r="D10" s="2"/>
    </row>
    <row r="11" spans="1:4" x14ac:dyDescent="0.2">
      <c r="A11" s="16" t="s">
        <v>10</v>
      </c>
      <c r="B11" s="17"/>
      <c r="C11" s="17"/>
      <c r="D11" s="18">
        <f>SUM(D6:D9)</f>
        <v>23050</v>
      </c>
    </row>
    <row r="12" spans="1:4" ht="15" thickBot="1" x14ac:dyDescent="0.25">
      <c r="A12" s="11" t="s">
        <v>11</v>
      </c>
      <c r="B12" s="12"/>
      <c r="C12" s="12"/>
      <c r="D12" s="15">
        <f>D11/3</f>
        <v>7683.333333333333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932DF-B06A-4D41-8DD1-37674E1E42A7}">
  <dimension ref="B2:H21"/>
  <sheetViews>
    <sheetView tabSelected="1" topLeftCell="C6" zoomScale="190" zoomScaleNormal="190" workbookViewId="0">
      <selection activeCell="I13" sqref="I13"/>
    </sheetView>
  </sheetViews>
  <sheetFormatPr baseColWidth="10" defaultRowHeight="14" x14ac:dyDescent="0.2"/>
  <cols>
    <col min="2" max="2" width="74.19921875" bestFit="1" customWidth="1"/>
    <col min="5" max="5" width="12.796875" customWidth="1"/>
    <col min="6" max="6" width="14.19921875" bestFit="1" customWidth="1"/>
    <col min="7" max="8" width="12.19921875" bestFit="1" customWidth="1"/>
  </cols>
  <sheetData>
    <row r="2" spans="2:5" x14ac:dyDescent="0.2">
      <c r="B2" s="1" t="s">
        <v>13</v>
      </c>
    </row>
    <row r="3" spans="2:5" x14ac:dyDescent="0.2">
      <c r="B3" s="1" t="s">
        <v>12</v>
      </c>
    </row>
    <row r="4" spans="2:5" ht="15" thickBot="1" x14ac:dyDescent="0.25"/>
    <row r="5" spans="2:5" x14ac:dyDescent="0.2">
      <c r="B5" s="24" t="s">
        <v>2</v>
      </c>
      <c r="C5" s="25" t="s">
        <v>3</v>
      </c>
      <c r="D5" s="25" t="s">
        <v>4</v>
      </c>
      <c r="E5" s="26" t="s">
        <v>5</v>
      </c>
    </row>
    <row r="6" spans="2:5" x14ac:dyDescent="0.2">
      <c r="B6" s="7" t="s">
        <v>14</v>
      </c>
      <c r="C6" s="8">
        <v>1</v>
      </c>
      <c r="D6" s="9">
        <v>450</v>
      </c>
      <c r="E6" s="10">
        <f>C6*D6</f>
        <v>450</v>
      </c>
    </row>
    <row r="7" spans="2:5" x14ac:dyDescent="0.2">
      <c r="B7" s="7" t="s">
        <v>15</v>
      </c>
      <c r="C7" s="8">
        <v>2</v>
      </c>
      <c r="D7" s="9">
        <v>300</v>
      </c>
      <c r="E7" s="10">
        <f>C7*D7</f>
        <v>600</v>
      </c>
    </row>
    <row r="8" spans="2:5" x14ac:dyDescent="0.2">
      <c r="B8" s="7" t="s">
        <v>16</v>
      </c>
      <c r="C8" s="8">
        <v>1</v>
      </c>
      <c r="D8" s="9">
        <v>550</v>
      </c>
      <c r="E8" s="10">
        <f>C8*D8</f>
        <v>550</v>
      </c>
    </row>
    <row r="9" spans="2:5" x14ac:dyDescent="0.2">
      <c r="B9" s="7" t="s">
        <v>17</v>
      </c>
      <c r="C9" s="8">
        <v>1</v>
      </c>
      <c r="D9" s="9">
        <v>250</v>
      </c>
      <c r="E9" s="10">
        <f>C9*D9</f>
        <v>250</v>
      </c>
    </row>
    <row r="10" spans="2:5" x14ac:dyDescent="0.2">
      <c r="B10" s="27" t="s">
        <v>18</v>
      </c>
      <c r="C10" s="28">
        <v>1</v>
      </c>
      <c r="D10" s="29">
        <v>450</v>
      </c>
      <c r="E10" s="10">
        <f t="shared" ref="E10:E11" si="0">C10*D10</f>
        <v>450</v>
      </c>
    </row>
    <row r="11" spans="2:5" x14ac:dyDescent="0.2">
      <c r="B11" s="27" t="s">
        <v>25</v>
      </c>
      <c r="C11" s="28">
        <v>4</v>
      </c>
      <c r="D11" s="29">
        <v>80</v>
      </c>
      <c r="E11" s="10">
        <f t="shared" si="0"/>
        <v>320</v>
      </c>
    </row>
    <row r="12" spans="2:5" x14ac:dyDescent="0.2">
      <c r="B12" s="27" t="s">
        <v>19</v>
      </c>
      <c r="C12" s="28">
        <v>16</v>
      </c>
      <c r="D12" s="29">
        <v>68</v>
      </c>
      <c r="E12" s="10">
        <f>C12*D12</f>
        <v>1088</v>
      </c>
    </row>
    <row r="13" spans="2:5" x14ac:dyDescent="0.2">
      <c r="B13" s="27" t="s">
        <v>20</v>
      </c>
      <c r="C13" s="28">
        <v>10</v>
      </c>
      <c r="D13" s="29">
        <v>68</v>
      </c>
      <c r="E13" s="10">
        <f t="shared" ref="E13:E19" si="1">C13*D13</f>
        <v>680</v>
      </c>
    </row>
    <row r="14" spans="2:5" x14ac:dyDescent="0.2">
      <c r="B14" s="27" t="s">
        <v>27</v>
      </c>
      <c r="C14" s="28">
        <v>25</v>
      </c>
      <c r="D14" s="29">
        <v>68</v>
      </c>
      <c r="E14" s="10">
        <f t="shared" si="1"/>
        <v>1700</v>
      </c>
    </row>
    <row r="15" spans="2:5" x14ac:dyDescent="0.2">
      <c r="B15" s="27" t="s">
        <v>21</v>
      </c>
      <c r="C15" s="28">
        <v>24</v>
      </c>
      <c r="D15" s="29">
        <v>68</v>
      </c>
      <c r="E15" s="10">
        <f t="shared" si="1"/>
        <v>1632</v>
      </c>
    </row>
    <row r="16" spans="2:5" x14ac:dyDescent="0.2">
      <c r="B16" s="27" t="s">
        <v>22</v>
      </c>
      <c r="C16" s="28">
        <v>15</v>
      </c>
      <c r="D16" s="29">
        <v>68</v>
      </c>
      <c r="E16" s="10">
        <f t="shared" si="1"/>
        <v>1020</v>
      </c>
    </row>
    <row r="17" spans="2:8" x14ac:dyDescent="0.2">
      <c r="B17" s="27" t="s">
        <v>23</v>
      </c>
      <c r="C17" s="28">
        <v>20</v>
      </c>
      <c r="D17" s="29">
        <v>68</v>
      </c>
      <c r="E17" s="10">
        <f t="shared" si="1"/>
        <v>1360</v>
      </c>
    </row>
    <row r="18" spans="2:8" ht="15" thickBot="1" x14ac:dyDescent="0.25">
      <c r="B18" s="27" t="s">
        <v>26</v>
      </c>
      <c r="C18" s="28">
        <v>15</v>
      </c>
      <c r="D18" s="29">
        <v>68</v>
      </c>
      <c r="E18" s="10">
        <f t="shared" si="1"/>
        <v>1020</v>
      </c>
    </row>
    <row r="19" spans="2:8" x14ac:dyDescent="0.2">
      <c r="B19" s="27" t="s">
        <v>24</v>
      </c>
      <c r="C19" s="28">
        <v>1</v>
      </c>
      <c r="D19" s="29">
        <v>745</v>
      </c>
      <c r="E19" s="10">
        <f t="shared" si="1"/>
        <v>745</v>
      </c>
      <c r="F19" t="s">
        <v>30</v>
      </c>
      <c r="G19" s="20" t="s">
        <v>28</v>
      </c>
      <c r="H19" s="21" t="s">
        <v>29</v>
      </c>
    </row>
    <row r="20" spans="2:8" ht="15" thickBot="1" x14ac:dyDescent="0.25">
      <c r="B20" s="30" t="s">
        <v>10</v>
      </c>
      <c r="C20" s="31"/>
      <c r="D20" s="31"/>
      <c r="E20" s="32">
        <f>SUM(E6:E18)</f>
        <v>11120</v>
      </c>
      <c r="F20" s="19">
        <f>(12890)/E20</f>
        <v>1.1591726618705036</v>
      </c>
      <c r="G20" s="22">
        <f>E20*F20</f>
        <v>12890</v>
      </c>
      <c r="H20" s="23">
        <f>G20+E19</f>
        <v>13635</v>
      </c>
    </row>
    <row r="21" spans="2:8" ht="15" thickBot="1" x14ac:dyDescent="0.25">
      <c r="B21" s="11" t="s">
        <v>11</v>
      </c>
      <c r="C21" s="12"/>
      <c r="D21" s="12"/>
      <c r="E21" s="15">
        <f>E20/3</f>
        <v>3706.6666666666665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PR2103-2824 MAQ RECHAZOS</vt:lpstr>
      <vt:lpstr>PR21003-2823 ENGRAN.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2021-03-25T10:53:32Z</dcterms:created>
  <dcterms:modified xsi:type="dcterms:W3CDTF">2021-03-25T11:33:17Z</dcterms:modified>
</cp:coreProperties>
</file>